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244658A-CA92-47DC-AEB2-28DC4BD11A3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6" i="3" l="1"/>
  <c r="AQ6" i="3"/>
  <c r="AP6" i="3"/>
  <c r="AO6" i="3"/>
  <c r="AN6" i="3"/>
  <c r="AM6" i="3"/>
  <c r="AG6" i="3"/>
  <c r="K11" i="3" s="1"/>
  <c r="AE6" i="3"/>
  <c r="AD6" i="3"/>
  <c r="AC6" i="3"/>
  <c r="AB6" i="3"/>
  <c r="AA6" i="3"/>
  <c r="W6" i="3"/>
  <c r="U6" i="3"/>
  <c r="T6" i="3"/>
  <c r="S6" i="3"/>
  <c r="R6" i="3"/>
  <c r="Q6" i="3"/>
  <c r="K6" i="3"/>
  <c r="K10" i="3" s="1"/>
  <c r="I6" i="3"/>
  <c r="H6" i="3"/>
  <c r="H10" i="3" s="1"/>
  <c r="G6" i="3"/>
  <c r="G10" i="3" s="1"/>
  <c r="F6" i="3"/>
  <c r="F10" i="3" s="1"/>
  <c r="E6" i="3"/>
  <c r="E10" i="3" s="1"/>
  <c r="AF6" i="3" l="1"/>
  <c r="K12" i="3"/>
  <c r="I10" i="3"/>
  <c r="AR6" i="3"/>
  <c r="F11" i="3"/>
  <c r="F12" i="3" s="1"/>
  <c r="H11" i="3"/>
  <c r="E11" i="3"/>
  <c r="E12" i="3" s="1"/>
  <c r="G11" i="3"/>
  <c r="G12" i="3" s="1"/>
  <c r="I11" i="3"/>
  <c r="O11" i="3" s="1"/>
  <c r="I12" i="3" l="1"/>
  <c r="O12" i="3" s="1"/>
  <c r="J11" i="3"/>
  <c r="N11" i="3"/>
  <c r="L11" i="3"/>
  <c r="M11" i="3"/>
  <c r="L12" i="3"/>
  <c r="H12" i="3"/>
  <c r="M12" i="3" s="1"/>
  <c r="J12" i="3" l="1"/>
  <c r="N12" i="3"/>
</calcChain>
</file>

<file path=xl/sharedStrings.xml><?xml version="1.0" encoding="utf-8"?>
<sst xmlns="http://schemas.openxmlformats.org/spreadsheetml/2006/main" count="73" uniqueCount="31">
  <si>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</si>
  <si>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</si>
  <si>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</si>
  <si>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</si>
  <si>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</si>
  <si>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</si>
  <si>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</si>
  <si>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</si>
  <si>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</si>
  <si>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</si>
  <si>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</si>
  <si>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</si>
  <si>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</si>
  <si>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</si>
  <si>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</si>
  <si>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</si>
  <si>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</si>
  <si>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</si>
  <si>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</si>
  <si>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SoJy = Sotkamon Jymy  (1909)</t>
  </si>
  <si>
    <t xml:space="preserve">    Runkosarja TOP-10</t>
  </si>
  <si>
    <t>Jatkosarjat</t>
  </si>
  <si>
    <t xml:space="preserve">  Runkosarja TOP-10</t>
  </si>
  <si>
    <t>ka/l+t</t>
  </si>
  <si>
    <t>ka/kl</t>
  </si>
  <si>
    <t>Sotkamon Jymy-Pesis  (1998),  kasvattajaseura</t>
  </si>
  <si>
    <t>SoJy  2</t>
  </si>
  <si>
    <t>1.</t>
  </si>
  <si>
    <t>Atte Pelkonen</t>
  </si>
  <si>
    <t>15.3.2006   Sotkamo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</si>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</sst>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1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177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66">
        <v>2022</v>
      </c>
      <c r="Y4" s="66" t="s">
        <v>27</v>
      </c>
      <c r="Z4" s="67" t="s">
        <v>26</v>
      </c>
      <c r="AA4" s="66">
        <v>12</v>
      </c>
      <c r="AB4" s="66">
        <v>0</v>
      </c>
      <c r="AC4" s="66">
        <v>1</v>
      </c>
      <c r="AD4" s="66">
        <v>12</v>
      </c>
      <c r="AE4" s="66">
        <v>48</v>
      </c>
      <c r="AF4" s="68">
        <v>0.64</v>
      </c>
      <c r="AG4" s="69">
        <v>75</v>
      </c>
      <c r="AH4" s="40"/>
      <c r="AI4" s="7"/>
      <c r="AJ4" s="7"/>
      <c r="AK4" s="7"/>
      <c r="AL4" s="10"/>
      <c r="AM4" s="12">
        <v>2</v>
      </c>
      <c r="AN4" s="12">
        <v>0</v>
      </c>
      <c r="AO4" s="13">
        <v>0</v>
      </c>
      <c r="AP4" s="12">
        <v>4</v>
      </c>
      <c r="AQ4" s="12">
        <v>3</v>
      </c>
      <c r="AR4" s="55">
        <v>0.42859999999999998</v>
      </c>
      <c r="AS4" s="10">
        <v>7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Q5" s="12"/>
      <c r="R5" s="12"/>
      <c r="S5" s="13"/>
      <c r="T5" s="12"/>
      <c r="U5" s="12"/>
      <c r="V5" s="13"/>
      <c r="W5" s="18"/>
      <c r="X5" s="12">
        <v>2023</v>
      </c>
      <c r="Y5" s="12" t="s">
        <v>27</v>
      </c>
      <c r="Z5" s="1" t="s">
        <v>26</v>
      </c>
      <c r="AA5" s="12">
        <v>14</v>
      </c>
      <c r="AB5" s="12">
        <v>0</v>
      </c>
      <c r="AC5" s="12">
        <v>6</v>
      </c>
      <c r="AD5" s="12">
        <v>35</v>
      </c>
      <c r="AE5" s="12">
        <v>75</v>
      </c>
      <c r="AF5" s="65">
        <v>0.85227272727272729</v>
      </c>
      <c r="AG5" s="10">
        <v>88</v>
      </c>
      <c r="AH5" s="40"/>
      <c r="AI5" s="12" t="s">
        <v>30</v>
      </c>
      <c r="AJ5" s="7"/>
      <c r="AK5" s="7"/>
      <c r="AL5" s="10"/>
      <c r="AM5" s="12">
        <v>7</v>
      </c>
      <c r="AN5" s="12">
        <v>0</v>
      </c>
      <c r="AO5" s="12">
        <v>0</v>
      </c>
      <c r="AP5" s="12">
        <v>9</v>
      </c>
      <c r="AQ5" s="12">
        <v>25</v>
      </c>
      <c r="AR5" s="31">
        <v>0.56820000000000004</v>
      </c>
      <c r="AS5" s="70">
        <v>44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5">
        <f>SUM(E4:E5)</f>
        <v>0</v>
      </c>
      <c r="F6" s="35">
        <f>SUM(F4:F5)</f>
        <v>0</v>
      </c>
      <c r="G6" s="35">
        <f>SUM(G4:G5)</f>
        <v>0</v>
      </c>
      <c r="H6" s="35">
        <f>SUM(H4:H5)</f>
        <v>0</v>
      </c>
      <c r="I6" s="35">
        <f>SUM(I4:I5)</f>
        <v>0</v>
      </c>
      <c r="J6" s="36">
        <v>0</v>
      </c>
      <c r="K6" s="20">
        <f>SUM(K4:K5)</f>
        <v>0</v>
      </c>
      <c r="L6" s="17"/>
      <c r="M6" s="28"/>
      <c r="N6" s="41"/>
      <c r="O6" s="42"/>
      <c r="P6" s="10"/>
      <c r="Q6" s="35">
        <f>SUM(Q4:Q5)</f>
        <v>0</v>
      </c>
      <c r="R6" s="35">
        <f>SUM(R4:R5)</f>
        <v>0</v>
      </c>
      <c r="S6" s="35">
        <f>SUM(S4:S5)</f>
        <v>0</v>
      </c>
      <c r="T6" s="35">
        <f>SUM(T4:T5)</f>
        <v>0</v>
      </c>
      <c r="U6" s="35">
        <f>SUM(U4:U5)</f>
        <v>0</v>
      </c>
      <c r="V6" s="15">
        <v>0</v>
      </c>
      <c r="W6" s="20">
        <f>SUM(W4:W5)</f>
        <v>0</v>
      </c>
      <c r="X6" s="54" t="s">
        <v>13</v>
      </c>
      <c r="Y6" s="11"/>
      <c r="Z6" s="9"/>
      <c r="AA6" s="35">
        <f>SUM(AA4:AA5)</f>
        <v>26</v>
      </c>
      <c r="AB6" s="35">
        <f>SUM(AB4:AB5)</f>
        <v>0</v>
      </c>
      <c r="AC6" s="35">
        <f>SUM(AC4:AC5)</f>
        <v>7</v>
      </c>
      <c r="AD6" s="35">
        <f>SUM(AD4:AD5)</f>
        <v>47</v>
      </c>
      <c r="AE6" s="35">
        <f>SUM(AE4:AE5)</f>
        <v>123</v>
      </c>
      <c r="AF6" s="36">
        <f>PRODUCT(AE6/AG6)</f>
        <v>0.754601226993865</v>
      </c>
      <c r="AG6" s="20">
        <f>SUM(AG4:AG5)</f>
        <v>163</v>
      </c>
      <c r="AH6" s="17"/>
      <c r="AI6" s="28"/>
      <c r="AJ6" s="41"/>
      <c r="AK6" s="42"/>
      <c r="AL6" s="10"/>
      <c r="AM6" s="35">
        <f>SUM(AM4:AM5)</f>
        <v>9</v>
      </c>
      <c r="AN6" s="35">
        <f>SUM(AN4:AN5)</f>
        <v>0</v>
      </c>
      <c r="AO6" s="35">
        <f>SUM(AO4:AO5)</f>
        <v>0</v>
      </c>
      <c r="AP6" s="35">
        <f>SUM(AP4:AP5)</f>
        <v>13</v>
      </c>
      <c r="AQ6" s="35">
        <f>SUM(AQ4:AQ5)</f>
        <v>28</v>
      </c>
      <c r="AR6" s="36">
        <f>PRODUCT(AQ6/AS6)</f>
        <v>0.5490196078431373</v>
      </c>
      <c r="AS6" s="38">
        <f>SUM(AS4:AS5)</f>
        <v>51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7"/>
      <c r="K7" s="18"/>
      <c r="L7" s="10"/>
      <c r="M7" s="10"/>
      <c r="N7" s="10"/>
      <c r="O7" s="10"/>
      <c r="P7" s="16"/>
      <c r="Q7" s="16"/>
      <c r="R7" s="16"/>
      <c r="S7" s="16"/>
      <c r="T7" s="16"/>
      <c r="U7" s="10"/>
      <c r="V7" s="10"/>
      <c r="W7" s="18"/>
      <c r="X7" s="16"/>
      <c r="Y7" s="16"/>
      <c r="Z7" s="16"/>
      <c r="AA7" s="16"/>
      <c r="AB7" s="16"/>
      <c r="AC7" s="16"/>
      <c r="AD7" s="16"/>
      <c r="AE7" s="16"/>
      <c r="AF7" s="37"/>
      <c r="AG7" s="18"/>
      <c r="AH7" s="10"/>
      <c r="AI7" s="10"/>
      <c r="AJ7" s="10"/>
      <c r="AK7" s="10"/>
      <c r="AL7" s="16"/>
      <c r="AM7" s="16"/>
      <c r="AN7" s="16"/>
      <c r="AO7" s="16"/>
      <c r="AP7" s="16"/>
      <c r="AQ7" s="10"/>
      <c r="AR7" s="10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7" t="s">
        <v>16</v>
      </c>
      <c r="C8" s="48"/>
      <c r="D8" s="49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24</v>
      </c>
      <c r="Q8" s="16"/>
      <c r="R8" s="16" t="s">
        <v>10</v>
      </c>
      <c r="S8" s="16"/>
      <c r="T8" s="53" t="s">
        <v>25</v>
      </c>
      <c r="U8" s="10"/>
      <c r="V8" s="18"/>
      <c r="W8" s="18"/>
      <c r="X8" s="18"/>
      <c r="Y8" s="18"/>
      <c r="Z8" s="18"/>
      <c r="AA8" s="18"/>
      <c r="AB8" s="18"/>
      <c r="AC8" s="16"/>
      <c r="AD8" s="16"/>
      <c r="AE8" s="16"/>
      <c r="AF8" s="16"/>
      <c r="AG8" s="16"/>
      <c r="AH8" s="16"/>
      <c r="AI8" s="16"/>
      <c r="AJ8" s="16"/>
      <c r="AK8" s="16"/>
      <c r="AM8" s="18"/>
      <c r="AN8" s="18"/>
      <c r="AO8" s="18"/>
      <c r="AP8" s="18"/>
      <c r="AQ8" s="18"/>
      <c r="AR8" s="18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0" t="s">
        <v>15</v>
      </c>
      <c r="C9" s="3"/>
      <c r="D9" s="51"/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64">
        <v>0</v>
      </c>
      <c r="K9" s="16">
        <v>0</v>
      </c>
      <c r="L9" s="52">
        <v>0</v>
      </c>
      <c r="M9" s="52">
        <v>0</v>
      </c>
      <c r="N9" s="52">
        <v>0</v>
      </c>
      <c r="O9" s="52">
        <v>0</v>
      </c>
      <c r="Q9" s="16"/>
      <c r="R9" s="16"/>
      <c r="S9" s="16"/>
      <c r="T9" s="53" t="s">
        <v>19</v>
      </c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2" t="s">
        <v>11</v>
      </c>
      <c r="C10" s="33"/>
      <c r="D10" s="34"/>
      <c r="E10" s="46">
        <f>PRODUCT(E6+Q6)</f>
        <v>0</v>
      </c>
      <c r="F10" s="46">
        <f>PRODUCT(F6+R6)</f>
        <v>0</v>
      </c>
      <c r="G10" s="46">
        <f>PRODUCT(G6+S6)</f>
        <v>0</v>
      </c>
      <c r="H10" s="46">
        <f>PRODUCT(H6+T6)</f>
        <v>0</v>
      </c>
      <c r="I10" s="46">
        <f>PRODUCT(I6+U6)</f>
        <v>0</v>
      </c>
      <c r="J10" s="64">
        <v>0</v>
      </c>
      <c r="K10" s="16">
        <f>PRODUCT(K6+W6)</f>
        <v>0</v>
      </c>
      <c r="L10" s="52">
        <v>0</v>
      </c>
      <c r="M10" s="52">
        <v>0</v>
      </c>
      <c r="N10" s="52">
        <v>0</v>
      </c>
      <c r="O10" s="52">
        <v>0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9" t="s">
        <v>12</v>
      </c>
      <c r="C11" s="30"/>
      <c r="D11" s="29"/>
      <c r="E11" s="46">
        <f>PRODUCT(AA6+AM6)</f>
        <v>35</v>
      </c>
      <c r="F11" s="46">
        <f>PRODUCT(AB6+AN6)</f>
        <v>0</v>
      </c>
      <c r="G11" s="46">
        <f>PRODUCT(AC6+AO6)</f>
        <v>7</v>
      </c>
      <c r="H11" s="46">
        <f>PRODUCT(AD6+AP6)</f>
        <v>60</v>
      </c>
      <c r="I11" s="46">
        <f>PRODUCT(AE6+AQ6)</f>
        <v>151</v>
      </c>
      <c r="J11" s="64">
        <f>PRODUCT(I11/K11)</f>
        <v>0.70560747663551404</v>
      </c>
      <c r="K11" s="10">
        <f>PRODUCT(AG6+AS6)</f>
        <v>214</v>
      </c>
      <c r="L11" s="52">
        <f>PRODUCT((F11+G11)/E11)</f>
        <v>0.2</v>
      </c>
      <c r="M11" s="52">
        <f>PRODUCT(H11/E11)</f>
        <v>1.7142857142857142</v>
      </c>
      <c r="N11" s="52">
        <f>PRODUCT((F11+G11+H11)/E11)</f>
        <v>1.9142857142857144</v>
      </c>
      <c r="O11" s="52">
        <f>PRODUCT(I11/E11)</f>
        <v>4.3142857142857141</v>
      </c>
      <c r="Q11" s="16"/>
      <c r="R11" s="16"/>
      <c r="S11" s="16"/>
      <c r="T11" s="16"/>
      <c r="U11" s="10"/>
      <c r="V11" s="10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3" t="s">
        <v>13</v>
      </c>
      <c r="C12" s="44"/>
      <c r="D12" s="45"/>
      <c r="E12" s="46">
        <f>SUM(E9:E11)</f>
        <v>35</v>
      </c>
      <c r="F12" s="46">
        <f t="shared" ref="F12:I12" si="0">SUM(F9:F11)</f>
        <v>0</v>
      </c>
      <c r="G12" s="46">
        <f t="shared" si="0"/>
        <v>7</v>
      </c>
      <c r="H12" s="46">
        <f t="shared" si="0"/>
        <v>60</v>
      </c>
      <c r="I12" s="46">
        <f t="shared" si="0"/>
        <v>151</v>
      </c>
      <c r="J12" s="64">
        <f>PRODUCT(I12/K12)</f>
        <v>0.70560747663551404</v>
      </c>
      <c r="K12" s="16">
        <f>SUM(K9:K11)</f>
        <v>214</v>
      </c>
      <c r="L12" s="52">
        <f>PRODUCT((F12+G12)/E12)</f>
        <v>0.2</v>
      </c>
      <c r="M12" s="52">
        <f>PRODUCT(H12/E12)</f>
        <v>1.7142857142857142</v>
      </c>
      <c r="N12" s="52">
        <f>PRODUCT((F12+G12+H12)/E12)</f>
        <v>1.9142857142857144</v>
      </c>
      <c r="O12" s="52">
        <f>PRODUCT(I12/E12)</f>
        <v>4.3142857142857141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AC169" s="16"/>
      <c r="AD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0"/>
      <c r="U170" s="10"/>
      <c r="V170" s="10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0"/>
      <c r="U171" s="10"/>
      <c r="V171" s="10"/>
      <c r="AH171" s="16"/>
      <c r="AI171" s="16"/>
      <c r="AJ171" s="16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0"/>
      <c r="U172" s="10"/>
      <c r="V172" s="10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AH173" s="16"/>
      <c r="AI173" s="16"/>
      <c r="AJ173" s="16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AH177" s="10"/>
      <c r="AI177" s="10"/>
      <c r="AJ177" s="10"/>
      <c r="AK177" s="10"/>
      <c r="AL177" s="10"/>
    </row>
  </sheetData>
  <sortState xmlns:xlrd2="http://schemas.microsoft.com/office/spreadsheetml/2017/richdata2" ref="X4:AT5">
    <sortCondition ref="X4: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2023-09-11T18:56:59Z</dcterms:modified>
</cp:coreProperties>
</file>